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240" windowWidth="25360" windowHeight="14780"/>
  </bookViews>
  <sheets>
    <sheet name="Souhrn" sheetId="3" r:id="rId1"/>
    <sheet name="Výdaje" sheetId="1" r:id="rId2"/>
    <sheet name="Příjmy" sheetId="2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12" i="3"/>
  <c r="B13" i="3"/>
  <c r="B14" i="3"/>
  <c r="B16" i="3"/>
  <c r="B17" i="3"/>
  <c r="B18" i="3"/>
  <c r="F51" i="1"/>
  <c r="B20" i="3"/>
  <c r="F22" i="1"/>
  <c r="B21" i="3"/>
  <c r="F56" i="1"/>
  <c r="B22" i="3"/>
  <c r="B23" i="3"/>
  <c r="F4" i="2"/>
  <c r="B3" i="3"/>
  <c r="F44" i="2"/>
  <c r="B2" i="3"/>
  <c r="B4" i="3"/>
  <c r="F19" i="1"/>
  <c r="F9" i="1"/>
  <c r="B25" i="3"/>
</calcChain>
</file>

<file path=xl/sharedStrings.xml><?xml version="1.0" encoding="utf-8"?>
<sst xmlns="http://schemas.openxmlformats.org/spreadsheetml/2006/main" count="413" uniqueCount="200">
  <si>
    <t>Datum</t>
  </si>
  <si>
    <t>Číslo</t>
  </si>
  <si>
    <t>Text</t>
  </si>
  <si>
    <t>MD</t>
  </si>
  <si>
    <t>DAL</t>
  </si>
  <si>
    <t>Částka</t>
  </si>
  <si>
    <t>Firma</t>
  </si>
  <si>
    <t>20FP002</t>
  </si>
  <si>
    <t>Plynový vařič</t>
  </si>
  <si>
    <t>501001</t>
  </si>
  <si>
    <t>321000</t>
  </si>
  <si>
    <t>Alza.cz a.s.</t>
  </si>
  <si>
    <t>20FP001</t>
  </si>
  <si>
    <t>Malá lednice</t>
  </si>
  <si>
    <t>20FP004</t>
  </si>
  <si>
    <t>Záchranářská zdravotnická brašna</t>
  </si>
  <si>
    <t>VMBal s.r.o.</t>
  </si>
  <si>
    <t>20FP005</t>
  </si>
  <si>
    <t>Kuchyňka pro školku</t>
  </si>
  <si>
    <t>IKEA Česká republika, s.r.o.</t>
  </si>
  <si>
    <t>20FP006</t>
  </si>
  <si>
    <t>Hygienické potřeby, potraviny</t>
  </si>
  <si>
    <t>Lidl Česká republika v.o.s.</t>
  </si>
  <si>
    <t>20FP007</t>
  </si>
  <si>
    <t>20FP010</t>
  </si>
  <si>
    <t>Sladkosti školka</t>
  </si>
  <si>
    <t>Boas Compras</t>
  </si>
  <si>
    <t>20FP003</t>
  </si>
  <si>
    <t>Registrace a zprostředkování klientského účetu Darujme.cz</t>
  </si>
  <si>
    <t>518001</t>
  </si>
  <si>
    <t>Sdružení VIA, z. ú.</t>
  </si>
  <si>
    <t>21HV00002</t>
  </si>
  <si>
    <t>Praní hraček</t>
  </si>
  <si>
    <t>211001</t>
  </si>
  <si>
    <t>20FP008</t>
  </si>
  <si>
    <t xml:space="preserve">Námořní přeprava </t>
  </si>
  <si>
    <t>Advanced Airsea s.r.o.</t>
  </si>
  <si>
    <t>CVEv005</t>
  </si>
  <si>
    <t>úhrada místních poplatků za vyložení kontejneru a manipulaci v přístavním terminálu</t>
  </si>
  <si>
    <t>211002</t>
  </si>
  <si>
    <t>MAERSK</t>
  </si>
  <si>
    <t>CVEv010</t>
  </si>
  <si>
    <t xml:space="preserve">Poplatky nemocnice </t>
  </si>
  <si>
    <t>CVEv004</t>
  </si>
  <si>
    <t>Celní deklarace, clo</t>
  </si>
  <si>
    <t>Fatima Alves Neves</t>
  </si>
  <si>
    <t>20FP009</t>
  </si>
  <si>
    <t>ENAPOR transport</t>
  </si>
  <si>
    <t>ENAPOR</t>
  </si>
  <si>
    <t>CVEv011</t>
  </si>
  <si>
    <t>Transport</t>
  </si>
  <si>
    <t>Daniel Pinto Barros</t>
  </si>
  <si>
    <t>CVEv012</t>
  </si>
  <si>
    <t>KB0320001</t>
  </si>
  <si>
    <t>Kurzové ztráty - závazky</t>
  </si>
  <si>
    <t>545000</t>
  </si>
  <si>
    <t>21IN00001</t>
  </si>
  <si>
    <t>Uzávěrka kurz. rozdílů - 20FP009; Částka 262,94 Kč</t>
  </si>
  <si>
    <t>KB0100001</t>
  </si>
  <si>
    <t>POPL.ZA VEDENI UCTU/BALICKU</t>
  </si>
  <si>
    <t>549001</t>
  </si>
  <si>
    <t>221001</t>
  </si>
  <si>
    <t>KB0170001</t>
  </si>
  <si>
    <t>KB0180001</t>
  </si>
  <si>
    <t>Bonus KB</t>
  </si>
  <si>
    <t>KB0230001</t>
  </si>
  <si>
    <t>KB0240001</t>
  </si>
  <si>
    <t>Banka výdej</t>
  </si>
  <si>
    <t>KB0250001</t>
  </si>
  <si>
    <t>KB0260001</t>
  </si>
  <si>
    <t>CVEv006</t>
  </si>
  <si>
    <t>Poplatky zahraniční banky k výběru z atm</t>
  </si>
  <si>
    <t>CVEv007</t>
  </si>
  <si>
    <t>KB0270001</t>
  </si>
  <si>
    <t>Výběr z bankomatu poplatek</t>
  </si>
  <si>
    <t>KB0270002</t>
  </si>
  <si>
    <t>Výběr z bankomatu  poplatek</t>
  </si>
  <si>
    <t>KB0270003</t>
  </si>
  <si>
    <t>Výběr 20000 CVE z bankomatu</t>
  </si>
  <si>
    <t>KB0270004</t>
  </si>
  <si>
    <t>Výběr z atm</t>
  </si>
  <si>
    <t>KB0280001</t>
  </si>
  <si>
    <t>Poplatek výběr z atm</t>
  </si>
  <si>
    <t>KB0280002</t>
  </si>
  <si>
    <t>KB0290001</t>
  </si>
  <si>
    <t>KB0300001</t>
  </si>
  <si>
    <t>CVEv008</t>
  </si>
  <si>
    <t>KB0310001</t>
  </si>
  <si>
    <t>Bankovní poplatek k výběru z atm</t>
  </si>
  <si>
    <t>KB0310002</t>
  </si>
  <si>
    <t>KB0330001</t>
  </si>
  <si>
    <t>KB0340001</t>
  </si>
  <si>
    <t>BOnus KB</t>
  </si>
  <si>
    <t>CVEv009</t>
  </si>
  <si>
    <t>KB0360001</t>
  </si>
  <si>
    <t>Bankovní poplatek</t>
  </si>
  <si>
    <t>KB0360002</t>
  </si>
  <si>
    <t>KB0360003</t>
  </si>
  <si>
    <t>KB0360004</t>
  </si>
  <si>
    <t>KB0370001</t>
  </si>
  <si>
    <t>CVEp008</t>
  </si>
  <si>
    <t>Uzávěrka kurzových rozdílů - kurzový zisk</t>
  </si>
  <si>
    <t>645000</t>
  </si>
  <si>
    <t>21IN00003</t>
  </si>
  <si>
    <t>Kurzové rozdíly</t>
  </si>
  <si>
    <t>261000</t>
  </si>
  <si>
    <t>KB0010001</t>
  </si>
  <si>
    <t>Karel Chvojka</t>
  </si>
  <si>
    <t>682001</t>
  </si>
  <si>
    <t>KB0010002</t>
  </si>
  <si>
    <t>Hanova Katerina</t>
  </si>
  <si>
    <t>KB0010003</t>
  </si>
  <si>
    <t>Chudomel, Robert</t>
  </si>
  <si>
    <t>KB0020001</t>
  </si>
  <si>
    <t>BARTOVA LENKA</t>
  </si>
  <si>
    <t>KB0020002</t>
  </si>
  <si>
    <t>STANGLOVA MARKETA</t>
  </si>
  <si>
    <t>KB0020003</t>
  </si>
  <si>
    <t>Lucie Vorosova</t>
  </si>
  <si>
    <t>KB0030001</t>
  </si>
  <si>
    <t>KRISTYNA BARBORA BRUNCLIKOVA</t>
  </si>
  <si>
    <t>KB0030002</t>
  </si>
  <si>
    <t>Monika Potocka</t>
  </si>
  <si>
    <t>KB0030003</t>
  </si>
  <si>
    <t>KB0030004</t>
  </si>
  <si>
    <t>Vacinova Simona,Ing.</t>
  </si>
  <si>
    <t>KB0040001</t>
  </si>
  <si>
    <t>PETR KREJNIK</t>
  </si>
  <si>
    <t>KB0040002</t>
  </si>
  <si>
    <t>Filip Hurka</t>
  </si>
  <si>
    <t>KB0040003</t>
  </si>
  <si>
    <t>Thon Vaclav</t>
  </si>
  <si>
    <t>KB0040004</t>
  </si>
  <si>
    <t>Pastrnakova Kristyna</t>
  </si>
  <si>
    <t>KB0040005</t>
  </si>
  <si>
    <t>Chrudimska Sabina</t>
  </si>
  <si>
    <t>KB0040006</t>
  </si>
  <si>
    <t>Tereza Sramkova</t>
  </si>
  <si>
    <t>KB0040007</t>
  </si>
  <si>
    <t>SLADKOVA JANA</t>
  </si>
  <si>
    <t>KB0050001</t>
  </si>
  <si>
    <t>Petrickova Eliska</t>
  </si>
  <si>
    <t>KB0050002</t>
  </si>
  <si>
    <t>Nadace VIA</t>
  </si>
  <si>
    <t>KB0060001</t>
  </si>
  <si>
    <t>BYSTRICKY JAROSLAV</t>
  </si>
  <si>
    <t>KB0070001</t>
  </si>
  <si>
    <t>DAMBORSKA JAROSLAVA</t>
  </si>
  <si>
    <t>KB0070002</t>
  </si>
  <si>
    <t>PATRIK PYCHA</t>
  </si>
  <si>
    <t>KB0080001</t>
  </si>
  <si>
    <t>PROSOVA ZUZANA</t>
  </si>
  <si>
    <t>KB0090001</t>
  </si>
  <si>
    <t>Zuzana Stanekova</t>
  </si>
  <si>
    <t>KB0090002</t>
  </si>
  <si>
    <t>MARUSICOVA DANA</t>
  </si>
  <si>
    <t>KB0110001</t>
  </si>
  <si>
    <t>KB0120001</t>
  </si>
  <si>
    <t>LOPES ROSA MARIA SEM</t>
  </si>
  <si>
    <t>KB0130001</t>
  </si>
  <si>
    <t>Vilma, Frantova</t>
  </si>
  <si>
    <t>KB0130002</t>
  </si>
  <si>
    <t>Oldrich Boruvka</t>
  </si>
  <si>
    <t>KB0130003</t>
  </si>
  <si>
    <t>KB0140001</t>
  </si>
  <si>
    <t>Nadace VIA - dary</t>
  </si>
  <si>
    <t>KB0150001</t>
  </si>
  <si>
    <t>MUNDL MICHAL</t>
  </si>
  <si>
    <t>KB0150002</t>
  </si>
  <si>
    <t>G0TTLICHOVA SANDRA</t>
  </si>
  <si>
    <t>KB0180002</t>
  </si>
  <si>
    <t>Jirankova Katerina</t>
  </si>
  <si>
    <t>KB0180003</t>
  </si>
  <si>
    <t>KB0190001</t>
  </si>
  <si>
    <t>KB0220001</t>
  </si>
  <si>
    <t>KACEROVA PETRA</t>
  </si>
  <si>
    <t>KB0240002</t>
  </si>
  <si>
    <t>MAURIC JANAK ZEITHAML S.R.O. A</t>
  </si>
  <si>
    <t>KB0350001</t>
  </si>
  <si>
    <t>Tereza Klapova</t>
  </si>
  <si>
    <t>Výnosy</t>
  </si>
  <si>
    <t>Dary</t>
  </si>
  <si>
    <t>Kurzové zisky z převodu měn</t>
  </si>
  <si>
    <t>CELKEM výnosy</t>
  </si>
  <si>
    <t>Náklady</t>
  </si>
  <si>
    <t>Potraviny, léky, hygienické potřeby</t>
  </si>
  <si>
    <t>Přeprava místní</t>
  </si>
  <si>
    <t>Celní deklarace, úložné, manipulace</t>
  </si>
  <si>
    <t>Bankovní poplatky</t>
  </si>
  <si>
    <t>Kurzové ztráty z převodu měn</t>
  </si>
  <si>
    <t>CELKEM náklady</t>
  </si>
  <si>
    <t>ZISK</t>
  </si>
  <si>
    <t>Zdravotní brašna</t>
  </si>
  <si>
    <t>Lednička, vařič</t>
  </si>
  <si>
    <t>Registrace darujme.cz</t>
  </si>
  <si>
    <t>Poplatky nemocnice</t>
  </si>
  <si>
    <t>Námořní přeprava - kontejner</t>
  </si>
  <si>
    <t>549002</t>
  </si>
  <si>
    <t>Poplatky za administraci darů</t>
  </si>
  <si>
    <t>Kamion na převoz kontejneru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</si>
</sst>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\-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27" sqref="C27"/>
    </sheetView>
  </sheetViews>
  <sheetFormatPr baseColWidth="10" defaultColWidth="8.83203125" defaultRowHeight="14" x14ac:dyDescent="0"/>
  <cols>
    <col min="1" max="1" width="37.5" customWidth="1"/>
    <col min="2" max="2" width="17.1640625" customWidth="1"/>
    <col min="3" max="3" width="12.5" bestFit="1" customWidth="1"/>
  </cols>
  <sheetData>
    <row r="1" spans="1:3">
      <c r="A1" s="5" t="s">
        <v>180</v>
      </c>
      <c r="B1" s="6"/>
    </row>
    <row r="2" spans="1:3">
      <c r="A2" s="7" t="s">
        <v>181</v>
      </c>
      <c r="B2" s="8">
        <f>Příjmy!F44</f>
        <v>181941</v>
      </c>
    </row>
    <row r="3" spans="1:3">
      <c r="A3" s="7" t="s">
        <v>182</v>
      </c>
      <c r="B3" s="8">
        <f>Příjmy!F4</f>
        <v>261.63</v>
      </c>
    </row>
    <row r="4" spans="1:3">
      <c r="A4" s="9" t="s">
        <v>183</v>
      </c>
      <c r="B4" s="10">
        <f>SUM(B2:B3)</f>
        <v>182202.63</v>
      </c>
    </row>
    <row r="5" spans="1:3">
      <c r="B5" s="2"/>
    </row>
    <row r="6" spans="1:3">
      <c r="A6" s="5" t="s">
        <v>184</v>
      </c>
      <c r="B6" s="6"/>
    </row>
    <row r="7" spans="1:3">
      <c r="A7" s="7" t="s">
        <v>185</v>
      </c>
      <c r="B7" s="8">
        <f>Výdaje!F6+Výdaje!F7+Výdaje!F8</f>
        <v>11262.82</v>
      </c>
    </row>
    <row r="8" spans="1:3">
      <c r="A8" s="7" t="s">
        <v>192</v>
      </c>
      <c r="B8" s="8">
        <f>Výdaje!F4</f>
        <v>3781</v>
      </c>
    </row>
    <row r="9" spans="1:3">
      <c r="A9" s="7" t="s">
        <v>193</v>
      </c>
      <c r="B9" s="8">
        <f>Výdaje!F2+Výdaje!F3</f>
        <v>4974</v>
      </c>
    </row>
    <row r="10" spans="1:3">
      <c r="A10" s="7" t="s">
        <v>18</v>
      </c>
      <c r="B10" s="8">
        <f>Výdaje!F5</f>
        <v>3207</v>
      </c>
      <c r="C10" s="2"/>
    </row>
    <row r="11" spans="1:3">
      <c r="A11" s="7"/>
      <c r="B11" s="8"/>
      <c r="C11" s="2"/>
    </row>
    <row r="12" spans="1:3">
      <c r="A12" s="7" t="s">
        <v>186</v>
      </c>
      <c r="B12" s="8">
        <f>Výdaje!F17+Výdaje!F18</f>
        <v>3411.4</v>
      </c>
    </row>
    <row r="13" spans="1:3">
      <c r="A13" s="7" t="s">
        <v>196</v>
      </c>
      <c r="B13" s="8">
        <f>Výdaje!F12</f>
        <v>114492</v>
      </c>
    </row>
    <row r="14" spans="1:3">
      <c r="A14" s="7" t="s">
        <v>187</v>
      </c>
      <c r="B14" s="8">
        <f>Výdaje!F13+Výdaje!F15+Výdaje!F16</f>
        <v>28052.079999999998</v>
      </c>
    </row>
    <row r="15" spans="1:3">
      <c r="A15" s="7"/>
      <c r="B15" s="8"/>
    </row>
    <row r="16" spans="1:3">
      <c r="A16" s="7" t="s">
        <v>194</v>
      </c>
      <c r="B16" s="8">
        <f>Výdaje!F10</f>
        <v>1046.6500000000001</v>
      </c>
    </row>
    <row r="17" spans="1:3">
      <c r="A17" s="7" t="s">
        <v>32</v>
      </c>
      <c r="B17" s="8">
        <f>Výdaje!F11</f>
        <v>4356</v>
      </c>
    </row>
    <row r="18" spans="1:3">
      <c r="A18" s="7" t="s">
        <v>195</v>
      </c>
      <c r="B18" s="8">
        <f>Výdaje!F14</f>
        <v>4610</v>
      </c>
      <c r="C18" s="2"/>
    </row>
    <row r="19" spans="1:3">
      <c r="A19" s="7"/>
      <c r="B19" s="8"/>
      <c r="C19" s="2"/>
    </row>
    <row r="20" spans="1:3">
      <c r="A20" s="7" t="s">
        <v>188</v>
      </c>
      <c r="B20" s="8">
        <f>Výdaje!F51</f>
        <v>3107.1399999999994</v>
      </c>
    </row>
    <row r="21" spans="1:3">
      <c r="A21" s="7" t="s">
        <v>189</v>
      </c>
      <c r="B21" s="8">
        <f>Výdaje!F22</f>
        <v>275.05</v>
      </c>
    </row>
    <row r="22" spans="1:3">
      <c r="A22" s="7" t="s">
        <v>198</v>
      </c>
      <c r="B22" s="8">
        <f>-Výdaje!F56</f>
        <v>1406.22</v>
      </c>
    </row>
    <row r="23" spans="1:3">
      <c r="A23" s="9" t="s">
        <v>190</v>
      </c>
      <c r="B23" s="10">
        <f>SUM(B7:B22)</f>
        <v>183981.35999999996</v>
      </c>
    </row>
    <row r="25" spans="1:3">
      <c r="A25" s="5" t="s">
        <v>191</v>
      </c>
      <c r="B25" s="11">
        <f>B4-B23</f>
        <v>-1778.7299999999523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7" workbookViewId="0">
      <selection activeCell="C18" sqref="C18"/>
    </sheetView>
  </sheetViews>
  <sheetFormatPr baseColWidth="10" defaultColWidth="8.83203125" defaultRowHeight="14" x14ac:dyDescent="0"/>
  <cols>
    <col min="1" max="1" width="10.6640625" style="1" customWidth="1"/>
    <col min="3" max="3" width="69.5" customWidth="1"/>
    <col min="6" max="6" width="21.6640625" style="2" customWidth="1"/>
    <col min="7" max="7" width="28.5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1">
        <v>44042</v>
      </c>
      <c r="B2" t="s">
        <v>7</v>
      </c>
      <c r="C2" t="s">
        <v>8</v>
      </c>
      <c r="D2" t="s">
        <v>9</v>
      </c>
      <c r="E2" t="s">
        <v>10</v>
      </c>
      <c r="F2" s="2">
        <v>1776</v>
      </c>
      <c r="G2" t="s">
        <v>11</v>
      </c>
    </row>
    <row r="3" spans="1:7">
      <c r="A3" s="1">
        <v>44047</v>
      </c>
      <c r="B3" t="s">
        <v>12</v>
      </c>
      <c r="C3" t="s">
        <v>13</v>
      </c>
      <c r="D3" t="s">
        <v>9</v>
      </c>
      <c r="E3" t="s">
        <v>10</v>
      </c>
      <c r="F3" s="2">
        <v>3198</v>
      </c>
      <c r="G3" t="s">
        <v>11</v>
      </c>
    </row>
    <row r="4" spans="1:7">
      <c r="A4" s="1">
        <v>44053</v>
      </c>
      <c r="B4" t="s">
        <v>14</v>
      </c>
      <c r="C4" t="s">
        <v>15</v>
      </c>
      <c r="D4" t="s">
        <v>9</v>
      </c>
      <c r="E4" t="s">
        <v>10</v>
      </c>
      <c r="F4" s="2">
        <v>3781</v>
      </c>
      <c r="G4" t="s">
        <v>16</v>
      </c>
    </row>
    <row r="5" spans="1:7">
      <c r="A5" s="1">
        <v>44053</v>
      </c>
      <c r="B5" t="s">
        <v>17</v>
      </c>
      <c r="C5" t="s">
        <v>18</v>
      </c>
      <c r="D5" t="s">
        <v>9</v>
      </c>
      <c r="E5" t="s">
        <v>10</v>
      </c>
      <c r="F5" s="2">
        <v>3207</v>
      </c>
      <c r="G5" t="s">
        <v>19</v>
      </c>
    </row>
    <row r="6" spans="1:7">
      <c r="A6" s="1">
        <v>44070</v>
      </c>
      <c r="B6" t="s">
        <v>20</v>
      </c>
      <c r="C6" t="s">
        <v>21</v>
      </c>
      <c r="D6" t="s">
        <v>9</v>
      </c>
      <c r="E6" t="s">
        <v>10</v>
      </c>
      <c r="F6" s="2">
        <v>5876</v>
      </c>
      <c r="G6" t="s">
        <v>22</v>
      </c>
    </row>
    <row r="7" spans="1:7">
      <c r="A7" s="1">
        <v>44070</v>
      </c>
      <c r="B7" t="s">
        <v>23</v>
      </c>
      <c r="C7" t="s">
        <v>21</v>
      </c>
      <c r="D7" t="s">
        <v>9</v>
      </c>
      <c r="E7" t="s">
        <v>10</v>
      </c>
      <c r="F7" s="2">
        <v>5176.6000000000004</v>
      </c>
      <c r="G7" t="s">
        <v>22</v>
      </c>
    </row>
    <row r="8" spans="1:7">
      <c r="A8" s="1">
        <v>44160</v>
      </c>
      <c r="B8" t="s">
        <v>24</v>
      </c>
      <c r="C8" t="s">
        <v>25</v>
      </c>
      <c r="D8" t="s">
        <v>9</v>
      </c>
      <c r="E8" t="s">
        <v>10</v>
      </c>
      <c r="F8" s="2">
        <v>210.22</v>
      </c>
      <c r="G8" t="s">
        <v>26</v>
      </c>
    </row>
    <row r="9" spans="1:7">
      <c r="F9" s="4">
        <f>SUM(F2:F8)</f>
        <v>23224.82</v>
      </c>
    </row>
    <row r="10" spans="1:7">
      <c r="A10" s="1">
        <v>44027</v>
      </c>
      <c r="B10" t="s">
        <v>27</v>
      </c>
      <c r="C10" t="s">
        <v>28</v>
      </c>
      <c r="D10" t="s">
        <v>29</v>
      </c>
      <c r="E10" t="s">
        <v>10</v>
      </c>
      <c r="F10" s="12">
        <v>1046.6500000000001</v>
      </c>
      <c r="G10" t="s">
        <v>30</v>
      </c>
    </row>
    <row r="11" spans="1:7">
      <c r="A11" s="1">
        <v>44057</v>
      </c>
      <c r="B11" t="s">
        <v>31</v>
      </c>
      <c r="C11" t="s">
        <v>32</v>
      </c>
      <c r="D11" t="s">
        <v>29</v>
      </c>
      <c r="E11" t="s">
        <v>33</v>
      </c>
      <c r="F11" s="12">
        <v>4356</v>
      </c>
    </row>
    <row r="12" spans="1:7">
      <c r="A12" s="1">
        <v>44074</v>
      </c>
      <c r="B12" t="s">
        <v>34</v>
      </c>
      <c r="C12" t="s">
        <v>35</v>
      </c>
      <c r="D12" t="s">
        <v>29</v>
      </c>
      <c r="E12" t="s">
        <v>10</v>
      </c>
      <c r="F12" s="12">
        <v>114492</v>
      </c>
      <c r="G12" t="s">
        <v>36</v>
      </c>
    </row>
    <row r="13" spans="1:7">
      <c r="A13" s="1">
        <v>44118</v>
      </c>
      <c r="B13" t="s">
        <v>37</v>
      </c>
      <c r="C13" t="s">
        <v>38</v>
      </c>
      <c r="D13" t="s">
        <v>29</v>
      </c>
      <c r="E13" t="s">
        <v>39</v>
      </c>
      <c r="F13" s="2">
        <v>10095.9</v>
      </c>
      <c r="G13" t="s">
        <v>40</v>
      </c>
    </row>
    <row r="14" spans="1:7">
      <c r="A14" s="1">
        <v>44159</v>
      </c>
      <c r="B14" t="s">
        <v>41</v>
      </c>
      <c r="C14" t="s">
        <v>42</v>
      </c>
      <c r="D14" t="s">
        <v>29</v>
      </c>
      <c r="E14" t="s">
        <v>39</v>
      </c>
      <c r="F14" s="2">
        <v>4610</v>
      </c>
    </row>
    <row r="15" spans="1:7">
      <c r="A15" s="1">
        <v>44186</v>
      </c>
      <c r="B15" t="s">
        <v>43</v>
      </c>
      <c r="C15" t="s">
        <v>44</v>
      </c>
      <c r="D15" t="s">
        <v>29</v>
      </c>
      <c r="E15" t="s">
        <v>39</v>
      </c>
      <c r="F15" s="2">
        <v>9853.41</v>
      </c>
      <c r="G15" t="s">
        <v>45</v>
      </c>
    </row>
    <row r="16" spans="1:7">
      <c r="A16" s="1">
        <v>44195</v>
      </c>
      <c r="B16" t="s">
        <v>46</v>
      </c>
      <c r="C16" t="s">
        <v>47</v>
      </c>
      <c r="D16" t="s">
        <v>29</v>
      </c>
      <c r="E16" t="s">
        <v>10</v>
      </c>
      <c r="F16" s="2">
        <v>8102.77</v>
      </c>
      <c r="G16" t="s">
        <v>48</v>
      </c>
    </row>
    <row r="17" spans="1:7">
      <c r="A17" s="1">
        <v>44195</v>
      </c>
      <c r="B17" t="s">
        <v>49</v>
      </c>
      <c r="C17" t="s">
        <v>50</v>
      </c>
      <c r="D17" t="s">
        <v>29</v>
      </c>
      <c r="E17" t="s">
        <v>39</v>
      </c>
      <c r="F17" s="2">
        <v>1797.9</v>
      </c>
      <c r="G17" t="s">
        <v>51</v>
      </c>
    </row>
    <row r="18" spans="1:7">
      <c r="A18" s="1">
        <v>44195</v>
      </c>
      <c r="B18" t="s">
        <v>52</v>
      </c>
      <c r="C18" t="s">
        <v>199</v>
      </c>
      <c r="D18" t="s">
        <v>29</v>
      </c>
      <c r="E18" t="s">
        <v>39</v>
      </c>
      <c r="F18" s="2">
        <v>1613.5</v>
      </c>
    </row>
    <row r="19" spans="1:7">
      <c r="F19" s="4">
        <f>SUM(F10:F18)</f>
        <v>155968.12999999998</v>
      </c>
    </row>
    <row r="20" spans="1:7">
      <c r="A20" s="1">
        <v>44162</v>
      </c>
      <c r="B20" t="s">
        <v>53</v>
      </c>
      <c r="C20" t="s">
        <v>54</v>
      </c>
      <c r="D20" t="s">
        <v>55</v>
      </c>
      <c r="E20" t="s">
        <v>10</v>
      </c>
      <c r="F20" s="2">
        <v>12.11</v>
      </c>
      <c r="G20" t="s">
        <v>26</v>
      </c>
    </row>
    <row r="21" spans="1:7">
      <c r="A21" s="1">
        <v>44196</v>
      </c>
      <c r="B21" t="s">
        <v>56</v>
      </c>
      <c r="C21" t="s">
        <v>57</v>
      </c>
      <c r="D21" t="s">
        <v>55</v>
      </c>
      <c r="E21" t="s">
        <v>10</v>
      </c>
      <c r="F21" s="2">
        <v>262.94</v>
      </c>
      <c r="G21" t="s">
        <v>48</v>
      </c>
    </row>
    <row r="22" spans="1:7">
      <c r="F22" s="4">
        <f>SUM(F20:F21)</f>
        <v>275.05</v>
      </c>
    </row>
    <row r="23" spans="1:7">
      <c r="A23" s="1">
        <v>44012</v>
      </c>
      <c r="B23" t="s">
        <v>58</v>
      </c>
      <c r="C23" t="s">
        <v>59</v>
      </c>
      <c r="D23" t="s">
        <v>60</v>
      </c>
      <c r="E23" t="s">
        <v>61</v>
      </c>
      <c r="F23" s="2">
        <v>99</v>
      </c>
    </row>
    <row r="24" spans="1:7">
      <c r="A24" s="1">
        <v>44043</v>
      </c>
      <c r="B24" t="s">
        <v>62</v>
      </c>
      <c r="C24" t="s">
        <v>59</v>
      </c>
      <c r="D24" t="s">
        <v>60</v>
      </c>
      <c r="E24" t="s">
        <v>61</v>
      </c>
      <c r="F24" s="2">
        <v>99</v>
      </c>
    </row>
    <row r="25" spans="1:7">
      <c r="A25" s="1">
        <v>44046</v>
      </c>
      <c r="B25" t="s">
        <v>63</v>
      </c>
      <c r="C25" t="s">
        <v>64</v>
      </c>
      <c r="D25" t="s">
        <v>60</v>
      </c>
      <c r="E25" t="s">
        <v>61</v>
      </c>
      <c r="F25" s="2">
        <v>-99</v>
      </c>
    </row>
    <row r="26" spans="1:7">
      <c r="A26" s="1">
        <v>44074</v>
      </c>
      <c r="B26" t="s">
        <v>65</v>
      </c>
      <c r="C26" t="s">
        <v>59</v>
      </c>
      <c r="D26" t="s">
        <v>60</v>
      </c>
      <c r="E26" t="s">
        <v>61</v>
      </c>
      <c r="F26" s="2">
        <v>99</v>
      </c>
    </row>
    <row r="27" spans="1:7">
      <c r="A27" s="1">
        <v>44078</v>
      </c>
      <c r="B27" t="s">
        <v>66</v>
      </c>
      <c r="C27" t="s">
        <v>67</v>
      </c>
      <c r="D27" t="s">
        <v>60</v>
      </c>
      <c r="E27" t="s">
        <v>61</v>
      </c>
      <c r="F27" s="2">
        <v>-99</v>
      </c>
    </row>
    <row r="28" spans="1:7">
      <c r="A28" s="1">
        <v>44104</v>
      </c>
      <c r="B28" t="s">
        <v>68</v>
      </c>
      <c r="C28" t="s">
        <v>59</v>
      </c>
      <c r="D28" t="s">
        <v>60</v>
      </c>
      <c r="E28" t="s">
        <v>61</v>
      </c>
      <c r="F28" s="2">
        <v>99</v>
      </c>
    </row>
    <row r="29" spans="1:7">
      <c r="A29" s="1">
        <v>44110</v>
      </c>
      <c r="B29" t="s">
        <v>69</v>
      </c>
      <c r="C29" t="s">
        <v>64</v>
      </c>
      <c r="D29" t="s">
        <v>60</v>
      </c>
      <c r="E29" t="s">
        <v>61</v>
      </c>
      <c r="F29" s="2">
        <v>-99</v>
      </c>
    </row>
    <row r="30" spans="1:7">
      <c r="A30" s="1">
        <v>44118</v>
      </c>
      <c r="B30" t="s">
        <v>70</v>
      </c>
      <c r="C30" t="s">
        <v>71</v>
      </c>
      <c r="D30" t="s">
        <v>60</v>
      </c>
      <c r="E30" t="s">
        <v>39</v>
      </c>
      <c r="F30" s="2">
        <v>92.2</v>
      </c>
    </row>
    <row r="31" spans="1:7">
      <c r="A31" s="1">
        <v>44120</v>
      </c>
      <c r="B31" t="s">
        <v>72</v>
      </c>
      <c r="C31" t="s">
        <v>71</v>
      </c>
      <c r="D31" t="s">
        <v>60</v>
      </c>
      <c r="E31" t="s">
        <v>39</v>
      </c>
      <c r="F31" s="2">
        <v>46.1</v>
      </c>
    </row>
    <row r="32" spans="1:7">
      <c r="A32" s="1">
        <v>44120</v>
      </c>
      <c r="B32" t="s">
        <v>73</v>
      </c>
      <c r="C32" t="s">
        <v>74</v>
      </c>
      <c r="D32" t="s">
        <v>60</v>
      </c>
      <c r="E32" t="s">
        <v>61</v>
      </c>
      <c r="F32" s="2">
        <v>99</v>
      </c>
    </row>
    <row r="33" spans="1:6">
      <c r="A33" s="1">
        <v>44120</v>
      </c>
      <c r="B33" t="s">
        <v>75</v>
      </c>
      <c r="C33" t="s">
        <v>76</v>
      </c>
      <c r="D33" t="s">
        <v>60</v>
      </c>
      <c r="E33" t="s">
        <v>61</v>
      </c>
      <c r="F33" s="2">
        <v>99</v>
      </c>
    </row>
    <row r="34" spans="1:6">
      <c r="A34" s="1">
        <v>44120</v>
      </c>
      <c r="B34" t="s">
        <v>77</v>
      </c>
      <c r="C34" t="s">
        <v>78</v>
      </c>
      <c r="D34" t="s">
        <v>60</v>
      </c>
      <c r="E34" t="s">
        <v>61</v>
      </c>
      <c r="F34" s="2">
        <v>535.58000000000004</v>
      </c>
    </row>
    <row r="35" spans="1:6">
      <c r="A35" s="1">
        <v>44120</v>
      </c>
      <c r="B35" t="s">
        <v>79</v>
      </c>
      <c r="C35" t="s">
        <v>80</v>
      </c>
      <c r="D35" t="s">
        <v>60</v>
      </c>
      <c r="E35" t="s">
        <v>61</v>
      </c>
      <c r="F35" s="2">
        <v>535.58000000000004</v>
      </c>
    </row>
    <row r="36" spans="1:6">
      <c r="A36" s="1">
        <v>44123</v>
      </c>
      <c r="B36" t="s">
        <v>81</v>
      </c>
      <c r="C36" t="s">
        <v>82</v>
      </c>
      <c r="D36" t="s">
        <v>60</v>
      </c>
      <c r="E36" t="s">
        <v>61</v>
      </c>
      <c r="F36" s="2">
        <v>99</v>
      </c>
    </row>
    <row r="37" spans="1:6">
      <c r="A37" s="1">
        <v>44123</v>
      </c>
      <c r="B37" t="s">
        <v>83</v>
      </c>
      <c r="C37" t="s">
        <v>80</v>
      </c>
      <c r="D37" t="s">
        <v>60</v>
      </c>
      <c r="E37" t="s">
        <v>61</v>
      </c>
      <c r="F37" s="2">
        <v>101.11</v>
      </c>
    </row>
    <row r="38" spans="1:6">
      <c r="A38" s="1">
        <v>44135</v>
      </c>
      <c r="B38" t="s">
        <v>84</v>
      </c>
      <c r="C38" t="s">
        <v>59</v>
      </c>
      <c r="D38" t="s">
        <v>60</v>
      </c>
      <c r="E38" t="s">
        <v>61</v>
      </c>
      <c r="F38" s="2">
        <v>99</v>
      </c>
    </row>
    <row r="39" spans="1:6">
      <c r="A39" s="1">
        <v>44140</v>
      </c>
      <c r="B39" t="s">
        <v>85</v>
      </c>
      <c r="C39" t="s">
        <v>64</v>
      </c>
      <c r="D39" t="s">
        <v>60</v>
      </c>
      <c r="E39" t="s">
        <v>61</v>
      </c>
      <c r="F39" s="2">
        <v>-99</v>
      </c>
    </row>
    <row r="40" spans="1:6">
      <c r="A40" s="1">
        <v>44159</v>
      </c>
      <c r="B40" t="s">
        <v>86</v>
      </c>
      <c r="C40" t="s">
        <v>71</v>
      </c>
      <c r="D40" t="s">
        <v>60</v>
      </c>
      <c r="E40" t="s">
        <v>39</v>
      </c>
      <c r="F40" s="2">
        <v>46.1</v>
      </c>
    </row>
    <row r="41" spans="1:6">
      <c r="A41" s="1">
        <v>44161</v>
      </c>
      <c r="B41" t="s">
        <v>87</v>
      </c>
      <c r="C41" t="s">
        <v>88</v>
      </c>
      <c r="D41" t="s">
        <v>60</v>
      </c>
      <c r="E41" t="s">
        <v>61</v>
      </c>
      <c r="F41" s="2">
        <v>99</v>
      </c>
    </row>
    <row r="42" spans="1:6">
      <c r="A42" s="1">
        <v>44161</v>
      </c>
      <c r="B42" t="s">
        <v>89</v>
      </c>
      <c r="C42" t="s">
        <v>80</v>
      </c>
      <c r="D42" t="s">
        <v>60</v>
      </c>
      <c r="E42" t="s">
        <v>61</v>
      </c>
      <c r="F42" s="2">
        <v>268.99</v>
      </c>
    </row>
    <row r="43" spans="1:6">
      <c r="A43" s="1">
        <v>44165</v>
      </c>
      <c r="B43" t="s">
        <v>90</v>
      </c>
      <c r="C43" t="s">
        <v>59</v>
      </c>
      <c r="D43" t="s">
        <v>60</v>
      </c>
      <c r="E43" t="s">
        <v>61</v>
      </c>
      <c r="F43" s="2">
        <v>99</v>
      </c>
    </row>
    <row r="44" spans="1:6">
      <c r="A44" s="1">
        <v>44174</v>
      </c>
      <c r="B44" t="s">
        <v>91</v>
      </c>
      <c r="C44" t="s">
        <v>92</v>
      </c>
      <c r="D44" t="s">
        <v>60</v>
      </c>
      <c r="E44" t="s">
        <v>61</v>
      </c>
      <c r="F44" s="2">
        <v>-99</v>
      </c>
    </row>
    <row r="45" spans="1:6">
      <c r="A45" s="1">
        <v>44187</v>
      </c>
      <c r="B45" t="s">
        <v>93</v>
      </c>
      <c r="C45" t="s">
        <v>71</v>
      </c>
      <c r="D45" t="s">
        <v>60</v>
      </c>
      <c r="E45" t="s">
        <v>39</v>
      </c>
      <c r="F45" s="2">
        <v>92.2</v>
      </c>
    </row>
    <row r="46" spans="1:6">
      <c r="A46" s="1">
        <v>44193</v>
      </c>
      <c r="B46" t="s">
        <v>94</v>
      </c>
      <c r="C46" t="s">
        <v>95</v>
      </c>
      <c r="D46" t="s">
        <v>60</v>
      </c>
      <c r="E46" t="s">
        <v>61</v>
      </c>
      <c r="F46" s="2">
        <v>99</v>
      </c>
    </row>
    <row r="47" spans="1:6">
      <c r="A47" s="1">
        <v>44193</v>
      </c>
      <c r="B47" t="s">
        <v>96</v>
      </c>
      <c r="C47" t="s">
        <v>95</v>
      </c>
      <c r="D47" t="s">
        <v>60</v>
      </c>
      <c r="E47" t="s">
        <v>61</v>
      </c>
      <c r="F47" s="2">
        <v>99</v>
      </c>
    </row>
    <row r="48" spans="1:6">
      <c r="A48" s="1">
        <v>44193</v>
      </c>
      <c r="B48" t="s">
        <v>97</v>
      </c>
      <c r="C48" t="s">
        <v>80</v>
      </c>
      <c r="D48" t="s">
        <v>60</v>
      </c>
      <c r="E48" t="s">
        <v>61</v>
      </c>
      <c r="F48" s="2">
        <v>298.64</v>
      </c>
    </row>
    <row r="49" spans="1:6">
      <c r="A49" s="1">
        <v>44193</v>
      </c>
      <c r="B49" t="s">
        <v>98</v>
      </c>
      <c r="C49" t="s">
        <v>80</v>
      </c>
      <c r="D49" t="s">
        <v>60</v>
      </c>
      <c r="E49" t="s">
        <v>61</v>
      </c>
      <c r="F49" s="2">
        <v>298.64</v>
      </c>
    </row>
    <row r="50" spans="1:6">
      <c r="A50" s="1">
        <v>44196</v>
      </c>
      <c r="B50" t="s">
        <v>99</v>
      </c>
      <c r="C50" t="s">
        <v>59</v>
      </c>
      <c r="D50" t="s">
        <v>60</v>
      </c>
      <c r="E50" t="s">
        <v>61</v>
      </c>
      <c r="F50" s="2">
        <v>99</v>
      </c>
    </row>
    <row r="51" spans="1:6">
      <c r="F51" s="4">
        <f>SUM(F23:F50)</f>
        <v>3107.1399999999994</v>
      </c>
    </row>
    <row r="52" spans="1:6">
      <c r="A52" s="1">
        <v>44005</v>
      </c>
      <c r="B52" t="s">
        <v>142</v>
      </c>
      <c r="C52" t="s">
        <v>143</v>
      </c>
      <c r="D52" t="s">
        <v>61</v>
      </c>
      <c r="E52" t="s">
        <v>197</v>
      </c>
      <c r="F52" s="2">
        <v>-26</v>
      </c>
    </row>
    <row r="53" spans="1:6">
      <c r="A53" s="1">
        <v>44013</v>
      </c>
      <c r="B53" t="s">
        <v>156</v>
      </c>
      <c r="C53" t="s">
        <v>143</v>
      </c>
      <c r="D53" t="s">
        <v>61</v>
      </c>
      <c r="E53" t="s">
        <v>197</v>
      </c>
      <c r="F53" s="2">
        <v>-170.22</v>
      </c>
    </row>
    <row r="54" spans="1:6">
      <c r="A54" s="1">
        <v>44020</v>
      </c>
      <c r="B54" t="s">
        <v>163</v>
      </c>
      <c r="C54" t="s">
        <v>143</v>
      </c>
      <c r="D54" t="s">
        <v>61</v>
      </c>
      <c r="E54" t="s">
        <v>197</v>
      </c>
      <c r="F54" s="2">
        <v>-1200</v>
      </c>
    </row>
    <row r="55" spans="1:6">
      <c r="A55" s="1">
        <v>44026</v>
      </c>
      <c r="B55" t="s">
        <v>164</v>
      </c>
      <c r="C55" t="s">
        <v>165</v>
      </c>
      <c r="D55" t="s">
        <v>61</v>
      </c>
      <c r="E55" t="s">
        <v>197</v>
      </c>
      <c r="F55" s="2">
        <v>-10</v>
      </c>
    </row>
    <row r="56" spans="1:6">
      <c r="F56" s="2">
        <f>SUM(F52:F55)</f>
        <v>-1406.22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1" workbookViewId="0">
      <selection activeCell="F44" sqref="F44"/>
    </sheetView>
  </sheetViews>
  <sheetFormatPr baseColWidth="10" defaultColWidth="8.83203125" defaultRowHeight="14" x14ac:dyDescent="0"/>
  <cols>
    <col min="1" max="1" width="14.1640625" style="1" customWidth="1"/>
    <col min="2" max="2" width="11.5" customWidth="1"/>
    <col min="3" max="3" width="44.83203125" customWidth="1"/>
    <col min="6" max="6" width="21.1640625" style="2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1">
        <v>44196</v>
      </c>
      <c r="B2" t="s">
        <v>100</v>
      </c>
      <c r="C2" t="s">
        <v>101</v>
      </c>
      <c r="D2" t="s">
        <v>39</v>
      </c>
      <c r="E2" t="s">
        <v>102</v>
      </c>
      <c r="F2" s="2">
        <v>169.43</v>
      </c>
    </row>
    <row r="3" spans="1:7">
      <c r="A3" s="1">
        <v>44123</v>
      </c>
      <c r="B3" t="s">
        <v>103</v>
      </c>
      <c r="C3" t="s">
        <v>104</v>
      </c>
      <c r="D3" t="s">
        <v>105</v>
      </c>
      <c r="E3" t="s">
        <v>102</v>
      </c>
      <c r="F3" s="2">
        <v>92.2</v>
      </c>
    </row>
    <row r="4" spans="1:7">
      <c r="F4" s="4">
        <f>SUM(F2:F3)</f>
        <v>261.63</v>
      </c>
    </row>
    <row r="5" spans="1:7">
      <c r="A5" s="1">
        <v>43999</v>
      </c>
      <c r="B5" t="s">
        <v>106</v>
      </c>
      <c r="C5" t="s">
        <v>107</v>
      </c>
      <c r="D5" t="s">
        <v>61</v>
      </c>
      <c r="E5" t="s">
        <v>108</v>
      </c>
      <c r="F5" s="2">
        <v>500</v>
      </c>
    </row>
    <row r="6" spans="1:7">
      <c r="A6" s="1">
        <v>43999</v>
      </c>
      <c r="B6" t="s">
        <v>109</v>
      </c>
      <c r="C6" t="s">
        <v>110</v>
      </c>
      <c r="D6" t="s">
        <v>61</v>
      </c>
      <c r="E6" t="s">
        <v>108</v>
      </c>
      <c r="F6" s="2">
        <v>500</v>
      </c>
    </row>
    <row r="7" spans="1:7">
      <c r="A7" s="1">
        <v>43999</v>
      </c>
      <c r="B7" t="s">
        <v>111</v>
      </c>
      <c r="C7" t="s">
        <v>112</v>
      </c>
      <c r="D7" t="s">
        <v>61</v>
      </c>
      <c r="E7" t="s">
        <v>108</v>
      </c>
      <c r="F7" s="2">
        <v>5000</v>
      </c>
    </row>
    <row r="8" spans="1:7">
      <c r="A8" s="1">
        <v>44000</v>
      </c>
      <c r="B8" t="s">
        <v>113</v>
      </c>
      <c r="C8" t="s">
        <v>114</v>
      </c>
      <c r="D8" t="s">
        <v>61</v>
      </c>
      <c r="E8" t="s">
        <v>108</v>
      </c>
      <c r="F8" s="2">
        <v>250</v>
      </c>
    </row>
    <row r="9" spans="1:7">
      <c r="A9" s="1">
        <v>44000</v>
      </c>
      <c r="B9" t="s">
        <v>115</v>
      </c>
      <c r="C9" t="s">
        <v>116</v>
      </c>
      <c r="D9" t="s">
        <v>61</v>
      </c>
      <c r="E9" t="s">
        <v>108</v>
      </c>
      <c r="F9" s="2">
        <v>1000</v>
      </c>
    </row>
    <row r="10" spans="1:7">
      <c r="A10" s="1">
        <v>44000</v>
      </c>
      <c r="B10" t="s">
        <v>117</v>
      </c>
      <c r="C10" t="s">
        <v>118</v>
      </c>
      <c r="D10" t="s">
        <v>61</v>
      </c>
      <c r="E10" t="s">
        <v>108</v>
      </c>
      <c r="F10" s="2">
        <v>1000</v>
      </c>
    </row>
    <row r="11" spans="1:7">
      <c r="A11" s="1">
        <v>44001</v>
      </c>
      <c r="B11" t="s">
        <v>119</v>
      </c>
      <c r="C11" t="s">
        <v>120</v>
      </c>
      <c r="D11" t="s">
        <v>61</v>
      </c>
      <c r="E11" t="s">
        <v>108</v>
      </c>
      <c r="F11" s="2">
        <v>200</v>
      </c>
    </row>
    <row r="12" spans="1:7">
      <c r="A12" s="1">
        <v>44001</v>
      </c>
      <c r="B12" t="s">
        <v>121</v>
      </c>
      <c r="C12" t="s">
        <v>122</v>
      </c>
      <c r="D12" t="s">
        <v>61</v>
      </c>
      <c r="E12" t="s">
        <v>108</v>
      </c>
      <c r="F12" s="2">
        <v>250</v>
      </c>
    </row>
    <row r="13" spans="1:7">
      <c r="A13" s="1">
        <v>44001</v>
      </c>
      <c r="B13" t="s">
        <v>123</v>
      </c>
      <c r="C13" t="s">
        <v>122</v>
      </c>
      <c r="D13" t="s">
        <v>61</v>
      </c>
      <c r="E13" t="s">
        <v>108</v>
      </c>
      <c r="F13" s="2">
        <v>250</v>
      </c>
    </row>
    <row r="14" spans="1:7">
      <c r="A14" s="1">
        <v>44001</v>
      </c>
      <c r="B14" t="s">
        <v>124</v>
      </c>
      <c r="C14" t="s">
        <v>125</v>
      </c>
      <c r="D14" t="s">
        <v>61</v>
      </c>
      <c r="E14" t="s">
        <v>108</v>
      </c>
      <c r="F14" s="2">
        <v>333</v>
      </c>
    </row>
    <row r="15" spans="1:7">
      <c r="A15" s="1">
        <v>44004</v>
      </c>
      <c r="B15" t="s">
        <v>126</v>
      </c>
      <c r="C15" t="s">
        <v>127</v>
      </c>
      <c r="D15" t="s">
        <v>61</v>
      </c>
      <c r="E15" t="s">
        <v>108</v>
      </c>
      <c r="F15" s="2">
        <v>222</v>
      </c>
    </row>
    <row r="16" spans="1:7">
      <c r="A16" s="1">
        <v>44004</v>
      </c>
      <c r="B16" t="s">
        <v>128</v>
      </c>
      <c r="C16" t="s">
        <v>129</v>
      </c>
      <c r="D16" t="s">
        <v>61</v>
      </c>
      <c r="E16" t="s">
        <v>108</v>
      </c>
      <c r="F16" s="2">
        <v>500</v>
      </c>
    </row>
    <row r="17" spans="1:6">
      <c r="A17" s="1">
        <v>44004</v>
      </c>
      <c r="B17" t="s">
        <v>130</v>
      </c>
      <c r="C17" t="s">
        <v>131</v>
      </c>
      <c r="D17" t="s">
        <v>61</v>
      </c>
      <c r="E17" t="s">
        <v>108</v>
      </c>
      <c r="F17" s="2">
        <v>500</v>
      </c>
    </row>
    <row r="18" spans="1:6">
      <c r="A18" s="1">
        <v>44004</v>
      </c>
      <c r="B18" t="s">
        <v>132</v>
      </c>
      <c r="C18" t="s">
        <v>133</v>
      </c>
      <c r="D18" t="s">
        <v>61</v>
      </c>
      <c r="E18" t="s">
        <v>108</v>
      </c>
      <c r="F18" s="2">
        <v>1000</v>
      </c>
    </row>
    <row r="19" spans="1:6">
      <c r="A19" s="1">
        <v>44004</v>
      </c>
      <c r="B19" t="s">
        <v>134</v>
      </c>
      <c r="C19" t="s">
        <v>135</v>
      </c>
      <c r="D19" t="s">
        <v>61</v>
      </c>
      <c r="E19" t="s">
        <v>108</v>
      </c>
      <c r="F19" s="2">
        <v>1000</v>
      </c>
    </row>
    <row r="20" spans="1:6">
      <c r="A20" s="1">
        <v>44004</v>
      </c>
      <c r="B20" t="s">
        <v>136</v>
      </c>
      <c r="C20" t="s">
        <v>137</v>
      </c>
      <c r="D20" t="s">
        <v>61</v>
      </c>
      <c r="E20" t="s">
        <v>108</v>
      </c>
      <c r="F20" s="2">
        <v>1500</v>
      </c>
    </row>
    <row r="21" spans="1:6">
      <c r="A21" s="1">
        <v>44004</v>
      </c>
      <c r="B21" t="s">
        <v>138</v>
      </c>
      <c r="C21" t="s">
        <v>139</v>
      </c>
      <c r="D21" t="s">
        <v>61</v>
      </c>
      <c r="E21" t="s">
        <v>108</v>
      </c>
      <c r="F21" s="2">
        <v>2000</v>
      </c>
    </row>
    <row r="22" spans="1:6">
      <c r="A22" s="1">
        <v>44005</v>
      </c>
      <c r="B22" t="s">
        <v>140</v>
      </c>
      <c r="C22" t="s">
        <v>141</v>
      </c>
      <c r="D22" t="s">
        <v>61</v>
      </c>
      <c r="E22" t="s">
        <v>108</v>
      </c>
      <c r="F22" s="2">
        <v>300</v>
      </c>
    </row>
    <row r="23" spans="1:6">
      <c r="A23" s="1">
        <v>44005</v>
      </c>
      <c r="B23" t="s">
        <v>142</v>
      </c>
      <c r="C23" t="s">
        <v>143</v>
      </c>
      <c r="D23" t="s">
        <v>61</v>
      </c>
      <c r="E23" t="s">
        <v>108</v>
      </c>
      <c r="F23" s="2">
        <v>1300</v>
      </c>
    </row>
    <row r="24" spans="1:6">
      <c r="A24" s="1">
        <v>44006</v>
      </c>
      <c r="B24" t="s">
        <v>144</v>
      </c>
      <c r="C24" t="s">
        <v>145</v>
      </c>
      <c r="D24" t="s">
        <v>61</v>
      </c>
      <c r="E24" t="s">
        <v>108</v>
      </c>
      <c r="F24" s="2">
        <v>500</v>
      </c>
    </row>
    <row r="25" spans="1:6">
      <c r="A25" s="1">
        <v>44007</v>
      </c>
      <c r="B25" t="s">
        <v>146</v>
      </c>
      <c r="C25" t="s">
        <v>147</v>
      </c>
      <c r="D25" t="s">
        <v>61</v>
      </c>
      <c r="E25" t="s">
        <v>108</v>
      </c>
      <c r="F25" s="2">
        <v>200</v>
      </c>
    </row>
    <row r="26" spans="1:6">
      <c r="A26" s="1">
        <v>44007</v>
      </c>
      <c r="B26" t="s">
        <v>148</v>
      </c>
      <c r="C26" t="s">
        <v>149</v>
      </c>
      <c r="D26" t="s">
        <v>61</v>
      </c>
      <c r="E26" t="s">
        <v>108</v>
      </c>
      <c r="F26" s="2">
        <v>300</v>
      </c>
    </row>
    <row r="27" spans="1:6">
      <c r="A27" s="1">
        <v>44008</v>
      </c>
      <c r="B27" t="s">
        <v>150</v>
      </c>
      <c r="C27" t="s">
        <v>151</v>
      </c>
      <c r="D27" t="s">
        <v>61</v>
      </c>
      <c r="E27" t="s">
        <v>108</v>
      </c>
      <c r="F27" s="2">
        <v>3000</v>
      </c>
    </row>
    <row r="28" spans="1:6">
      <c r="A28" s="1">
        <v>44011</v>
      </c>
      <c r="B28" t="s">
        <v>152</v>
      </c>
      <c r="C28" t="s">
        <v>153</v>
      </c>
      <c r="D28" t="s">
        <v>61</v>
      </c>
      <c r="E28" t="s">
        <v>108</v>
      </c>
      <c r="F28" s="2">
        <v>300</v>
      </c>
    </row>
    <row r="29" spans="1:6">
      <c r="A29" s="1">
        <v>44011</v>
      </c>
      <c r="B29" t="s">
        <v>154</v>
      </c>
      <c r="C29" t="s">
        <v>155</v>
      </c>
      <c r="D29" t="s">
        <v>61</v>
      </c>
      <c r="E29" t="s">
        <v>108</v>
      </c>
      <c r="F29" s="2">
        <v>500</v>
      </c>
    </row>
    <row r="30" spans="1:6">
      <c r="A30" s="1">
        <v>44013</v>
      </c>
      <c r="B30" t="s">
        <v>156</v>
      </c>
      <c r="C30" t="s">
        <v>143</v>
      </c>
      <c r="D30" t="s">
        <v>61</v>
      </c>
      <c r="E30" t="s">
        <v>108</v>
      </c>
      <c r="F30" s="2">
        <v>8511</v>
      </c>
    </row>
    <row r="31" spans="1:6">
      <c r="A31" s="1">
        <v>44019</v>
      </c>
      <c r="B31" t="s">
        <v>157</v>
      </c>
      <c r="C31" t="s">
        <v>158</v>
      </c>
      <c r="D31" t="s">
        <v>61</v>
      </c>
      <c r="E31" t="s">
        <v>108</v>
      </c>
      <c r="F31" s="2">
        <v>1000</v>
      </c>
    </row>
    <row r="32" spans="1:6">
      <c r="A32" s="1">
        <v>44020</v>
      </c>
      <c r="B32" t="s">
        <v>159</v>
      </c>
      <c r="C32" t="s">
        <v>160</v>
      </c>
      <c r="D32" t="s">
        <v>61</v>
      </c>
      <c r="E32" t="s">
        <v>108</v>
      </c>
      <c r="F32" s="2">
        <v>1000</v>
      </c>
    </row>
    <row r="33" spans="1:6">
      <c r="A33" s="1">
        <v>44020</v>
      </c>
      <c r="B33" t="s">
        <v>161</v>
      </c>
      <c r="C33" t="s">
        <v>162</v>
      </c>
      <c r="D33" t="s">
        <v>61</v>
      </c>
      <c r="E33" t="s">
        <v>108</v>
      </c>
      <c r="F33" s="2">
        <v>1000</v>
      </c>
    </row>
    <row r="34" spans="1:6">
      <c r="A34" s="1">
        <v>44020</v>
      </c>
      <c r="B34" t="s">
        <v>163</v>
      </c>
      <c r="C34" t="s">
        <v>143</v>
      </c>
      <c r="D34" t="s">
        <v>61</v>
      </c>
      <c r="E34" t="s">
        <v>108</v>
      </c>
      <c r="F34" s="2">
        <v>60000</v>
      </c>
    </row>
    <row r="35" spans="1:6">
      <c r="A35" s="1">
        <v>44026</v>
      </c>
      <c r="B35" t="s">
        <v>164</v>
      </c>
      <c r="C35" t="s">
        <v>165</v>
      </c>
      <c r="D35" t="s">
        <v>61</v>
      </c>
      <c r="E35" t="s">
        <v>108</v>
      </c>
      <c r="F35" s="2">
        <v>500</v>
      </c>
    </row>
    <row r="36" spans="1:6">
      <c r="A36" s="1">
        <v>44040</v>
      </c>
      <c r="B36" t="s">
        <v>166</v>
      </c>
      <c r="C36" t="s">
        <v>167</v>
      </c>
      <c r="D36" t="s">
        <v>61</v>
      </c>
      <c r="E36" t="s">
        <v>108</v>
      </c>
      <c r="F36" s="2">
        <v>2000</v>
      </c>
    </row>
    <row r="37" spans="1:6">
      <c r="A37" s="1">
        <v>44040</v>
      </c>
      <c r="B37" t="s">
        <v>168</v>
      </c>
      <c r="C37" t="s">
        <v>169</v>
      </c>
      <c r="D37" t="s">
        <v>61</v>
      </c>
      <c r="E37" t="s">
        <v>108</v>
      </c>
      <c r="F37" s="2">
        <v>3500</v>
      </c>
    </row>
    <row r="38" spans="1:6">
      <c r="A38" s="1">
        <v>44046</v>
      </c>
      <c r="B38" t="s">
        <v>170</v>
      </c>
      <c r="C38" t="s">
        <v>171</v>
      </c>
      <c r="D38" t="s">
        <v>61</v>
      </c>
      <c r="E38" t="s">
        <v>108</v>
      </c>
      <c r="F38" s="2">
        <v>800</v>
      </c>
    </row>
    <row r="39" spans="1:6">
      <c r="A39" s="1">
        <v>44046</v>
      </c>
      <c r="B39" t="s">
        <v>172</v>
      </c>
      <c r="C39" t="s">
        <v>171</v>
      </c>
      <c r="D39" t="s">
        <v>61</v>
      </c>
      <c r="E39" t="s">
        <v>108</v>
      </c>
      <c r="F39" s="2">
        <v>2000</v>
      </c>
    </row>
    <row r="40" spans="1:6">
      <c r="A40" s="1">
        <v>44048</v>
      </c>
      <c r="B40" t="s">
        <v>173</v>
      </c>
      <c r="C40" t="s">
        <v>167</v>
      </c>
      <c r="D40" t="s">
        <v>61</v>
      </c>
      <c r="E40" t="s">
        <v>108</v>
      </c>
      <c r="F40" s="2">
        <v>2000</v>
      </c>
    </row>
    <row r="41" spans="1:6">
      <c r="A41" s="1">
        <v>44067</v>
      </c>
      <c r="B41" t="s">
        <v>174</v>
      </c>
      <c r="C41" t="s">
        <v>175</v>
      </c>
      <c r="D41" t="s">
        <v>61</v>
      </c>
      <c r="E41" t="s">
        <v>108</v>
      </c>
      <c r="F41" s="2">
        <v>2000</v>
      </c>
    </row>
    <row r="42" spans="1:6">
      <c r="A42" s="1">
        <v>44078</v>
      </c>
      <c r="B42" t="s">
        <v>176</v>
      </c>
      <c r="C42" t="s">
        <v>177</v>
      </c>
      <c r="D42" t="s">
        <v>61</v>
      </c>
      <c r="E42" t="s">
        <v>108</v>
      </c>
      <c r="F42" s="2">
        <v>73225</v>
      </c>
    </row>
    <row r="43" spans="1:6">
      <c r="A43" s="1">
        <v>44183</v>
      </c>
      <c r="B43" t="s">
        <v>178</v>
      </c>
      <c r="C43" t="s">
        <v>179</v>
      </c>
      <c r="D43" t="s">
        <v>61</v>
      </c>
      <c r="E43" t="s">
        <v>108</v>
      </c>
      <c r="F43" s="2">
        <v>2000</v>
      </c>
    </row>
    <row r="44" spans="1:6">
      <c r="F44" s="4">
        <f>SUM(F5:F43)</f>
        <v>181941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Souhrn</vt:lpstr>
      <vt:lpstr>Výdaje</vt:lpstr>
      <vt:lpstr>Příjmy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Petra Borůvková</cp:lastModifiedBy>
  <dcterms:created xsi:type="dcterms:W3CDTF">2022-07-01T09:36:25Z</dcterms:created>
  <dcterms:modified xsi:type="dcterms:W3CDTF">2022-09-13T11:29:27Z</dcterms:modified>
</cp:coreProperties>
</file>